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yourconsortium.sharepoint.com/Business Development/Bids/WY Call 1 - Work and Health Programme/Partner Application Docs/"/>
    </mc:Choice>
  </mc:AlternateContent>
  <xr:revisionPtr revIDLastSave="0" documentId="8_{803C5F69-53CE-4F6E-A70A-6AF662D7AE7F}" xr6:coauthVersionLast="47" xr6:coauthVersionMax="47" xr10:uidLastSave="{00000000-0000-0000-0000-000000000000}"/>
  <bookViews>
    <workbookView xWindow="-120" yWindow="-120" windowWidth="20730" windowHeight="11160" xr2:uid="{7421A56A-A879-47C1-831C-7489F50422C7}"/>
  </bookViews>
  <sheets>
    <sheet name="Expenditure Template" sheetId="1" r:id="rId1"/>
    <sheet name="ERNI &amp; Pensions 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6" i="2" l="1"/>
  <c r="M17" i="2"/>
  <c r="M18" i="2"/>
  <c r="M19" i="2"/>
  <c r="M20" i="2"/>
  <c r="M21" i="2"/>
  <c r="M22" i="2"/>
  <c r="M23" i="2"/>
  <c r="M15" i="2"/>
  <c r="G23" i="2"/>
  <c r="H23" i="2" s="1"/>
  <c r="G22" i="2"/>
  <c r="H22" i="2" s="1"/>
  <c r="G21" i="2"/>
  <c r="H21" i="2" s="1"/>
  <c r="G20" i="2"/>
  <c r="H20" i="2" s="1"/>
  <c r="G19" i="2"/>
  <c r="H19" i="2" s="1"/>
  <c r="G18" i="2"/>
  <c r="H18" i="2" s="1"/>
  <c r="G17" i="2"/>
  <c r="H17" i="2" s="1"/>
  <c r="G16" i="2"/>
  <c r="H16" i="2" s="1"/>
  <c r="G15" i="2"/>
  <c r="H15" i="2" s="1"/>
  <c r="D12" i="2"/>
  <c r="I29" i="1" l="1"/>
  <c r="K29" i="1" s="1"/>
  <c r="L29" i="1" s="1"/>
  <c r="I28" i="1"/>
  <c r="K28" i="1" s="1"/>
  <c r="L28" i="1" s="1"/>
  <c r="I27" i="1"/>
  <c r="K27" i="1" s="1"/>
  <c r="L27" i="1" s="1"/>
  <c r="I26" i="1"/>
  <c r="K26" i="1" s="1"/>
  <c r="L26" i="1" s="1"/>
  <c r="I25" i="1"/>
  <c r="K25" i="1" s="1"/>
  <c r="L25" i="1" s="1"/>
  <c r="I24" i="1"/>
  <c r="K24" i="1" s="1"/>
  <c r="L24" i="1" s="1"/>
  <c r="I23" i="1"/>
  <c r="K23" i="1" s="1"/>
  <c r="L23" i="1" s="1"/>
  <c r="L31" i="1" s="1"/>
  <c r="I22" i="1"/>
  <c r="K22" i="1" s="1"/>
  <c r="L22" i="1" s="1"/>
  <c r="I14" i="1"/>
  <c r="K14" i="1" s="1"/>
  <c r="L14" i="1" s="1"/>
  <c r="I15" i="1"/>
  <c r="K15" i="1" s="1"/>
  <c r="L15" i="1" s="1"/>
  <c r="I13" i="1" l="1"/>
  <c r="I12" i="1"/>
  <c r="I11" i="1"/>
  <c r="I10" i="1"/>
  <c r="I9" i="1"/>
  <c r="K9" i="1" s="1"/>
  <c r="L9" i="1" s="1"/>
  <c r="I8" i="1"/>
  <c r="K8" i="1" l="1"/>
  <c r="L8" i="1" s="1"/>
  <c r="K13" i="1"/>
  <c r="L13" i="1" s="1"/>
  <c r="K11" i="1"/>
  <c r="L11" i="1" s="1"/>
  <c r="K10" i="1"/>
  <c r="L10" i="1" s="1"/>
  <c r="L17" i="1" s="1"/>
  <c r="K12" i="1"/>
  <c r="L12" i="1" s="1"/>
</calcChain>
</file>

<file path=xl/sharedStrings.xml><?xml version="1.0" encoding="utf-8"?>
<sst xmlns="http://schemas.openxmlformats.org/spreadsheetml/2006/main" count="66" uniqueCount="46">
  <si>
    <t>Total</t>
  </si>
  <si>
    <t>Annual Gross  Salary</t>
  </si>
  <si>
    <t xml:space="preserve">Staff Member </t>
  </si>
  <si>
    <t>Job role</t>
  </si>
  <si>
    <t xml:space="preserve">Annual Employer NI Contributions </t>
  </si>
  <si>
    <t xml:space="preserve">Organisation Name </t>
  </si>
  <si>
    <t xml:space="preserve">RISE to Thrive West Yorkshire </t>
  </si>
  <si>
    <t>Forecast of Delivery Expenditure</t>
  </si>
  <si>
    <t>Keyworker</t>
  </si>
  <si>
    <t>Forecast of Match Contribution</t>
  </si>
  <si>
    <t>Proposed percentage of time staff member will contribute to the project</t>
  </si>
  <si>
    <t xml:space="preserve">Total Forecasted  </t>
  </si>
  <si>
    <t xml:space="preserve">Total Forecasted  Plus 15% Indirect costs </t>
  </si>
  <si>
    <t xml:space="preserve">Total Forecasted Plus 15% Indirect costs </t>
  </si>
  <si>
    <t>Employee 1</t>
  </si>
  <si>
    <t>Table 1</t>
  </si>
  <si>
    <t xml:space="preserve">Table 2 </t>
  </si>
  <si>
    <t>Example</t>
  </si>
  <si>
    <t>NI Rates 2023/24</t>
  </si>
  <si>
    <t>NI Category Letter</t>
  </si>
  <si>
    <t>£123 to £175 a week (£533 to £758 a month)</t>
  </si>
  <si>
    <t>£175.01 to £967 a week (£758.01 to £4,189 a month)</t>
  </si>
  <si>
    <t>Over £967.01 a week (£4189 a month)</t>
  </si>
  <si>
    <t>A</t>
  </si>
  <si>
    <t>B</t>
  </si>
  <si>
    <t>C</t>
  </si>
  <si>
    <t>H</t>
  </si>
  <si>
    <t>J</t>
  </si>
  <si>
    <t>M</t>
  </si>
  <si>
    <t>Z</t>
  </si>
  <si>
    <t>Per Annum</t>
  </si>
  <si>
    <t>Employee Name</t>
  </si>
  <si>
    <t>Monthly Salary</t>
  </si>
  <si>
    <t>NI  Category</t>
  </si>
  <si>
    <t>NI Per Month</t>
  </si>
  <si>
    <t>Employer NI Calculator</t>
  </si>
  <si>
    <t>Employer Pensions Calculator</t>
  </si>
  <si>
    <t>Percentage of Employer pension contribution</t>
  </si>
  <si>
    <t>Annual Employer Pensions Contribution</t>
  </si>
  <si>
    <t>Total forecasted match contribution</t>
  </si>
  <si>
    <t>Finance Assistant</t>
  </si>
  <si>
    <t xml:space="preserve">Annual Employer NI </t>
  </si>
  <si>
    <t>Expenditure Template</t>
  </si>
  <si>
    <t>Gross Annual Salary</t>
  </si>
  <si>
    <t>Proposed percentage of time staff member will work on the project</t>
  </si>
  <si>
    <t xml:space="preserve">Total forecasted delivery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</si>
</sst>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1"/>
      <name val="Calibri"/>
      <family val="2"/>
      <scheme val="minor"/>
    </font>
    <font>
      <sz val="11"/>
      <color theme="0"/>
      <name val="Calibri"/>
      <family val="2"/>
      <scheme val="minor"/>
    </font>
    <font>
      <sz val="16"/>
      <color theme="0"/>
      <name val="Calibri"/>
      <family val="2"/>
      <scheme val="minor"/>
    </font>
    <font>
      <sz val="14"/>
      <color theme="0"/>
      <name val="Calibri"/>
      <family val="2"/>
      <scheme val="minor"/>
    </font>
    <font>
      <sz val="18"/>
      <color theme="0"/>
      <name val="Arial"/>
      <family val="2"/>
    </font>
    <font>
      <b/>
      <sz val="12"/>
      <color theme="1"/>
      <name val="Calibri"/>
      <family val="2"/>
      <scheme val="minor"/>
    </font>
    <font>
      <sz val="8"/>
      <color theme="1"/>
      <name val="Calibri"/>
      <family val="2"/>
      <scheme val="minor"/>
    </font>
    <font>
      <i/>
      <sz val="11"/>
      <color theme="1"/>
      <name val="Calibri"/>
      <family val="2"/>
      <scheme val="minor"/>
    </font>
    <font>
      <sz val="12"/>
      <color theme="1"/>
      <name val="Calibri"/>
      <family val="2"/>
      <scheme val="minor"/>
    </font>
    <font>
      <b/>
      <sz val="11"/>
      <name val="Calibri"/>
      <family val="2"/>
      <scheme val="minor"/>
    </font>
    <font>
      <b/>
      <i/>
      <sz val="11"/>
      <color theme="1"/>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008D8A"/>
        <bgColor indexed="64"/>
      </patternFill>
    </fill>
    <fill>
      <patternFill patternType="solid">
        <fgColor rgb="FFB07500"/>
        <bgColor indexed="64"/>
      </patternFill>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7" tint="0.39997558519241921"/>
        <bgColor indexed="64"/>
      </patternFill>
    </fill>
  </fills>
  <borders count="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bottom/>
      <diagonal/>
    </border>
  </borders>
  <cellStyleXfs count="1">
    <xf numFmtId="0" fontId="0" fillId="0" borderId="0"/>
  </cellStyleXfs>
  <cellXfs count="94">
    <xf numFmtId="0" fontId="0" fillId="0" borderId="0" xfId="0"/>
    <xf numFmtId="0" fontId="1" fillId="2" borderId="3" xfId="0" applyFont="1" applyFill="1" applyBorder="1" applyAlignment="1" applyProtection="1">
      <alignment wrapText="1"/>
      <protection hidden="1"/>
    </xf>
    <xf numFmtId="0" fontId="1" fillId="2" borderId="3" xfId="0" applyFont="1" applyFill="1" applyBorder="1" applyAlignment="1" applyProtection="1">
      <alignment horizontal="center" wrapText="1"/>
      <protection hidden="1"/>
    </xf>
    <xf numFmtId="164" fontId="0" fillId="0" borderId="3" xfId="0" applyNumberFormat="1" applyBorder="1" applyProtection="1">
      <protection hidden="1"/>
    </xf>
    <xf numFmtId="164" fontId="0" fillId="0" borderId="3" xfId="0" applyNumberFormat="1" applyBorder="1" applyProtection="1">
      <protection locked="0"/>
    </xf>
    <xf numFmtId="10" fontId="0" fillId="0" borderId="3" xfId="0" applyNumberFormat="1" applyBorder="1" applyProtection="1">
      <protection locked="0"/>
    </xf>
    <xf numFmtId="164" fontId="0" fillId="0" borderId="0" xfId="0" applyNumberFormat="1" applyProtection="1">
      <protection hidden="1"/>
    </xf>
    <xf numFmtId="0" fontId="1" fillId="4" borderId="3" xfId="0" applyFont="1" applyFill="1" applyBorder="1" applyAlignment="1" applyProtection="1">
      <alignment horizontal="center" wrapText="1"/>
      <protection hidden="1"/>
    </xf>
    <xf numFmtId="0" fontId="1" fillId="3" borderId="3" xfId="0" applyFont="1" applyFill="1" applyBorder="1" applyAlignment="1" applyProtection="1">
      <alignment horizontal="left" wrapText="1"/>
      <protection hidden="1"/>
    </xf>
    <xf numFmtId="0" fontId="1" fillId="3" borderId="3" xfId="0" applyFont="1" applyFill="1" applyBorder="1" applyAlignment="1" applyProtection="1">
      <alignment wrapText="1"/>
      <protection hidden="1"/>
    </xf>
    <xf numFmtId="0" fontId="1" fillId="3" borderId="3" xfId="0" applyFont="1" applyFill="1" applyBorder="1" applyAlignment="1" applyProtection="1">
      <alignment horizontal="center" wrapText="1"/>
      <protection hidden="1"/>
    </xf>
    <xf numFmtId="0" fontId="0" fillId="0" borderId="3" xfId="0" applyBorder="1" applyProtection="1">
      <protection locked="0"/>
    </xf>
    <xf numFmtId="164" fontId="3" fillId="6" borderId="3" xfId="0" applyNumberFormat="1" applyFont="1" applyFill="1" applyBorder="1" applyProtection="1">
      <protection hidden="1"/>
    </xf>
    <xf numFmtId="0" fontId="1" fillId="5" borderId="3" xfId="0" applyFont="1" applyFill="1" applyBorder="1" applyAlignment="1" applyProtection="1">
      <alignment horizontal="left" wrapText="1"/>
      <protection hidden="1"/>
    </xf>
    <xf numFmtId="0" fontId="1" fillId="5" borderId="3" xfId="0" applyFont="1" applyFill="1" applyBorder="1" applyAlignment="1" applyProtection="1">
      <alignment wrapText="1"/>
      <protection hidden="1"/>
    </xf>
    <xf numFmtId="0" fontId="1" fillId="5" borderId="3" xfId="0" applyFont="1" applyFill="1" applyBorder="1" applyAlignment="1" applyProtection="1">
      <alignment horizontal="center" wrapText="1"/>
      <protection hidden="1"/>
    </xf>
    <xf numFmtId="164" fontId="3" fillId="7" borderId="3" xfId="0" applyNumberFormat="1" applyFont="1" applyFill="1" applyBorder="1" applyProtection="1">
      <protection hidden="1"/>
    </xf>
    <xf numFmtId="0" fontId="1" fillId="8" borderId="0" xfId="0" applyFont="1" applyFill="1" applyProtection="1">
      <protection hidden="1"/>
    </xf>
    <xf numFmtId="0" fontId="0" fillId="8" borderId="0" xfId="0" applyFill="1" applyProtection="1">
      <protection hidden="1"/>
    </xf>
    <xf numFmtId="0" fontId="0" fillId="0" borderId="0" xfId="0" applyProtection="1">
      <protection hidden="1"/>
    </xf>
    <xf numFmtId="0" fontId="1" fillId="9" borderId="3" xfId="0" applyFont="1" applyFill="1" applyBorder="1" applyAlignment="1" applyProtection="1">
      <alignment horizontal="center" vertical="center" wrapText="1"/>
      <protection hidden="1"/>
    </xf>
    <xf numFmtId="0" fontId="1" fillId="10" borderId="3" xfId="0" applyFont="1" applyFill="1" applyBorder="1" applyAlignment="1" applyProtection="1">
      <alignment vertical="center" wrapText="1"/>
      <protection hidden="1"/>
    </xf>
    <xf numFmtId="9" fontId="0" fillId="10" borderId="3" xfId="0" applyNumberFormat="1" applyFill="1" applyBorder="1" applyAlignment="1" applyProtection="1">
      <alignment vertical="center" wrapText="1"/>
      <protection hidden="1"/>
    </xf>
    <xf numFmtId="10" fontId="0" fillId="10" borderId="3" xfId="0" applyNumberFormat="1" applyFill="1" applyBorder="1" applyAlignment="1" applyProtection="1">
      <alignment vertical="center" wrapText="1"/>
      <protection hidden="1"/>
    </xf>
    <xf numFmtId="164" fontId="1" fillId="10" borderId="3" xfId="0" applyNumberFormat="1" applyFont="1" applyFill="1" applyBorder="1" applyProtection="1">
      <protection hidden="1"/>
    </xf>
    <xf numFmtId="164" fontId="1" fillId="10" borderId="3" xfId="0" applyNumberFormat="1" applyFont="1" applyFill="1" applyBorder="1" applyAlignment="1" applyProtection="1">
      <alignment vertical="center" wrapText="1"/>
      <protection hidden="1"/>
    </xf>
    <xf numFmtId="0" fontId="0" fillId="11" borderId="0" xfId="0" applyFill="1" applyProtection="1">
      <protection hidden="1"/>
    </xf>
    <xf numFmtId="0" fontId="1" fillId="12" borderId="3" xfId="0" applyFont="1" applyFill="1" applyBorder="1" applyAlignment="1" applyProtection="1">
      <alignment vertical="center" wrapText="1"/>
      <protection hidden="1"/>
    </xf>
    <xf numFmtId="0" fontId="1" fillId="12" borderId="3" xfId="0" applyFont="1" applyFill="1" applyBorder="1" applyAlignment="1" applyProtection="1">
      <alignment wrapText="1"/>
      <protection hidden="1"/>
    </xf>
    <xf numFmtId="0" fontId="1" fillId="0" borderId="0" xfId="0" applyFont="1" applyProtection="1">
      <protection hidden="1"/>
    </xf>
    <xf numFmtId="0" fontId="0" fillId="10" borderId="3" xfId="0" applyFill="1" applyBorder="1" applyProtection="1">
      <protection hidden="1"/>
    </xf>
    <xf numFmtId="164" fontId="0" fillId="13" borderId="3" xfId="0" applyNumberFormat="1" applyFill="1" applyBorder="1" applyProtection="1">
      <protection locked="0"/>
    </xf>
    <xf numFmtId="164" fontId="0" fillId="10" borderId="3" xfId="0" applyNumberFormat="1" applyFill="1" applyBorder="1" applyProtection="1">
      <protection hidden="1"/>
    </xf>
    <xf numFmtId="0" fontId="0" fillId="0" borderId="0" xfId="0" applyAlignment="1" applyProtection="1">
      <alignment wrapText="1"/>
      <protection hidden="1"/>
    </xf>
    <xf numFmtId="0" fontId="1" fillId="4" borderId="3" xfId="0" applyFont="1" applyFill="1" applyBorder="1" applyAlignment="1" applyProtection="1">
      <alignment wrapText="1"/>
      <protection hidden="1"/>
    </xf>
    <xf numFmtId="164" fontId="8" fillId="0" borderId="4" xfId="0" applyNumberFormat="1" applyFont="1" applyBorder="1" applyProtection="1">
      <protection hidden="1"/>
    </xf>
    <xf numFmtId="164" fontId="8" fillId="0" borderId="3" xfId="0" applyNumberFormat="1" applyFont="1" applyBorder="1" applyProtection="1">
      <protection hidden="1"/>
    </xf>
    <xf numFmtId="0" fontId="10" fillId="5" borderId="1" xfId="0" applyFont="1" applyFill="1" applyBorder="1" applyAlignment="1" applyProtection="1">
      <alignment vertical="center"/>
      <protection hidden="1"/>
    </xf>
    <xf numFmtId="0" fontId="10" fillId="5" borderId="5" xfId="0" applyFont="1" applyFill="1" applyBorder="1" applyAlignment="1" applyProtection="1">
      <alignment vertical="center"/>
      <protection hidden="1"/>
    </xf>
    <xf numFmtId="0" fontId="10" fillId="5" borderId="2" xfId="0" applyFont="1" applyFill="1" applyBorder="1" applyAlignment="1" applyProtection="1">
      <alignment vertical="center"/>
      <protection hidden="1"/>
    </xf>
    <xf numFmtId="0" fontId="8" fillId="0" borderId="0" xfId="0" applyFont="1" applyProtection="1">
      <protection hidden="1"/>
    </xf>
    <xf numFmtId="0" fontId="8" fillId="10" borderId="3" xfId="0" applyFont="1" applyFill="1" applyBorder="1" applyProtection="1">
      <protection hidden="1"/>
    </xf>
    <xf numFmtId="164" fontId="8" fillId="10" borderId="3" xfId="0" applyNumberFormat="1" applyFont="1" applyFill="1" applyBorder="1" applyProtection="1">
      <protection hidden="1"/>
    </xf>
    <xf numFmtId="0" fontId="6" fillId="4" borderId="1" xfId="0" applyFont="1" applyFill="1" applyBorder="1" applyProtection="1">
      <protection hidden="1"/>
    </xf>
    <xf numFmtId="0" fontId="6" fillId="4" borderId="5" xfId="0" applyFont="1" applyFill="1" applyBorder="1" applyProtection="1">
      <protection hidden="1"/>
    </xf>
    <xf numFmtId="0" fontId="6" fillId="4" borderId="2" xfId="0" applyFont="1" applyFill="1" applyBorder="1" applyProtection="1">
      <protection hidden="1"/>
    </xf>
    <xf numFmtId="0" fontId="0" fillId="4" borderId="2" xfId="0" applyFill="1" applyBorder="1" applyProtection="1">
      <protection hidden="1"/>
    </xf>
    <xf numFmtId="0" fontId="5" fillId="0" borderId="0" xfId="0" applyFont="1" applyAlignment="1" applyProtection="1">
      <alignment horizontal="left" vertical="center"/>
      <protection hidden="1"/>
    </xf>
    <xf numFmtId="14" fontId="7" fillId="0" borderId="0" xfId="0" applyNumberFormat="1" applyFont="1" applyProtection="1">
      <protection hidden="1"/>
    </xf>
    <xf numFmtId="0" fontId="2" fillId="6" borderId="3" xfId="0" applyFont="1" applyFill="1" applyBorder="1" applyProtection="1">
      <protection hidden="1"/>
    </xf>
    <xf numFmtId="0" fontId="8" fillId="0" borderId="4" xfId="0" applyFont="1" applyBorder="1" applyAlignment="1" applyProtection="1">
      <alignment horizontal="left"/>
      <protection hidden="1"/>
    </xf>
    <xf numFmtId="10" fontId="8" fillId="0" borderId="4" xfId="0" applyNumberFormat="1" applyFont="1" applyBorder="1" applyProtection="1">
      <protection hidden="1"/>
    </xf>
    <xf numFmtId="164" fontId="0" fillId="0" borderId="4" xfId="0" applyNumberFormat="1" applyBorder="1" applyProtection="1">
      <protection hidden="1"/>
    </xf>
    <xf numFmtId="10" fontId="0" fillId="0" borderId="0" xfId="0" applyNumberFormat="1" applyProtection="1">
      <protection hidden="1"/>
    </xf>
    <xf numFmtId="0" fontId="2" fillId="7" borderId="3" xfId="0" applyFont="1" applyFill="1" applyBorder="1" applyProtection="1">
      <protection hidden="1"/>
    </xf>
    <xf numFmtId="0" fontId="8" fillId="13" borderId="3" xfId="0" applyFont="1" applyFill="1" applyBorder="1" applyProtection="1">
      <protection hidden="1"/>
    </xf>
    <xf numFmtId="164" fontId="8" fillId="13" borderId="3" xfId="0" applyNumberFormat="1" applyFont="1" applyFill="1" applyBorder="1" applyProtection="1">
      <protection hidden="1"/>
    </xf>
    <xf numFmtId="0" fontId="11" fillId="10" borderId="3" xfId="0" applyFont="1" applyFill="1" applyBorder="1" applyAlignment="1" applyProtection="1">
      <alignment horizontal="center"/>
      <protection hidden="1"/>
    </xf>
    <xf numFmtId="0" fontId="0" fillId="13" borderId="3" xfId="0" applyFill="1" applyBorder="1" applyProtection="1">
      <protection hidden="1"/>
    </xf>
    <xf numFmtId="0" fontId="1" fillId="10" borderId="3" xfId="0" applyFont="1" applyFill="1" applyBorder="1" applyAlignment="1" applyProtection="1">
      <alignment horizontal="center"/>
      <protection hidden="1"/>
    </xf>
    <xf numFmtId="0" fontId="1" fillId="14" borderId="1" xfId="0" applyFont="1" applyFill="1" applyBorder="1" applyProtection="1">
      <protection hidden="1"/>
    </xf>
    <xf numFmtId="0" fontId="1" fillId="14" borderId="2" xfId="0" applyFont="1" applyFill="1" applyBorder="1" applyProtection="1">
      <protection hidden="1"/>
    </xf>
    <xf numFmtId="0" fontId="0" fillId="14" borderId="2" xfId="0" applyFill="1" applyBorder="1" applyProtection="1">
      <protection hidden="1"/>
    </xf>
    <xf numFmtId="0" fontId="1" fillId="12" borderId="3" xfId="0" applyFont="1" applyFill="1" applyBorder="1" applyAlignment="1" applyProtection="1">
      <alignment horizontal="center" vertical="center" wrapText="1"/>
      <protection hidden="1"/>
    </xf>
    <xf numFmtId="0" fontId="1" fillId="12" borderId="3" xfId="0" applyFont="1" applyFill="1" applyBorder="1" applyAlignment="1" applyProtection="1">
      <alignment vertical="center"/>
      <protection hidden="1"/>
    </xf>
    <xf numFmtId="0" fontId="4" fillId="6" borderId="1" xfId="0" applyFont="1" applyFill="1" applyBorder="1" applyProtection="1">
      <protection hidden="1"/>
    </xf>
    <xf numFmtId="0" fontId="4" fillId="6" borderId="5" xfId="0" applyFont="1" applyFill="1" applyBorder="1" applyProtection="1">
      <protection hidden="1"/>
    </xf>
    <xf numFmtId="0" fontId="4" fillId="6" borderId="2" xfId="0" applyFont="1" applyFill="1" applyBorder="1" applyProtection="1">
      <protection hidden="1"/>
    </xf>
    <xf numFmtId="164" fontId="0" fillId="6" borderId="2" xfId="0" applyNumberFormat="1" applyFill="1" applyBorder="1" applyProtection="1">
      <protection hidden="1"/>
    </xf>
    <xf numFmtId="10" fontId="11" fillId="13" borderId="3" xfId="0" applyNumberFormat="1" applyFont="1" applyFill="1" applyBorder="1" applyAlignment="1" applyProtection="1">
      <alignment horizontal="center"/>
      <protection hidden="1"/>
    </xf>
    <xf numFmtId="10" fontId="1" fillId="13" borderId="3" xfId="0" applyNumberFormat="1" applyFont="1" applyFill="1" applyBorder="1" applyAlignment="1" applyProtection="1">
      <alignment horizontal="center"/>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9"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4" fillId="7" borderId="1" xfId="0" applyFont="1" applyFill="1" applyBorder="1" applyAlignment="1" applyProtection="1">
      <alignment horizontal="left"/>
      <protection hidden="1"/>
    </xf>
    <xf numFmtId="0" fontId="4" fillId="7" borderId="5" xfId="0" applyFont="1" applyFill="1" applyBorder="1" applyAlignment="1" applyProtection="1">
      <alignment horizontal="left"/>
      <protection hidden="1"/>
    </xf>
    <xf numFmtId="0" fontId="4" fillId="7" borderId="2" xfId="0" applyFont="1" applyFill="1" applyBorder="1" applyAlignment="1" applyProtection="1">
      <alignment horizontal="left"/>
      <protection hidden="1"/>
    </xf>
    <xf numFmtId="0" fontId="8" fillId="0" borderId="1" xfId="0" applyFont="1" applyBorder="1" applyAlignment="1" applyProtection="1">
      <alignment horizontal="left"/>
      <protection hidden="1"/>
    </xf>
    <xf numFmtId="0" fontId="8" fillId="0" borderId="2" xfId="0" applyFont="1" applyBorder="1" applyAlignment="1" applyProtection="1">
      <alignment horizontal="left"/>
      <protection hidden="1"/>
    </xf>
    <xf numFmtId="0" fontId="3" fillId="6" borderId="1" xfId="0" applyFont="1" applyFill="1" applyBorder="1" applyAlignment="1" applyProtection="1">
      <alignment horizontal="center" vertical="center"/>
      <protection hidden="1"/>
    </xf>
    <xf numFmtId="0" fontId="2" fillId="6" borderId="5"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hidden="1"/>
    </xf>
    <xf numFmtId="0" fontId="1" fillId="5" borderId="1" xfId="0" applyFont="1" applyFill="1" applyBorder="1" applyAlignment="1" applyProtection="1">
      <alignment horizontal="left" wrapText="1"/>
      <protection hidden="1"/>
    </xf>
    <xf numFmtId="0" fontId="1" fillId="5" borderId="2" xfId="0" applyFont="1" applyFill="1" applyBorder="1" applyAlignment="1" applyProtection="1">
      <alignment horizontal="left" wrapText="1"/>
      <protection hidden="1"/>
    </xf>
    <xf numFmtId="0" fontId="3" fillId="7" borderId="1" xfId="0" applyFont="1" applyFill="1" applyBorder="1" applyAlignment="1" applyProtection="1">
      <alignment horizontal="center" vertical="center"/>
      <protection hidden="1"/>
    </xf>
    <xf numFmtId="0" fontId="2" fillId="7" borderId="5" xfId="0" applyFont="1" applyFill="1" applyBorder="1" applyAlignment="1" applyProtection="1">
      <alignment horizontal="center" vertical="center"/>
      <protection hidden="1"/>
    </xf>
    <xf numFmtId="0" fontId="2" fillId="7" borderId="2" xfId="0" applyFont="1" applyFill="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8" fillId="0" borderId="5" xfId="0" applyFont="1" applyBorder="1" applyAlignment="1" applyProtection="1">
      <alignment horizontal="left"/>
      <protection hidden="1"/>
    </xf>
    <xf numFmtId="0" fontId="1" fillId="3" borderId="1" xfId="0" applyFont="1" applyFill="1" applyBorder="1" applyAlignment="1" applyProtection="1">
      <alignment horizontal="left" wrapText="1"/>
      <protection hidden="1"/>
    </xf>
    <xf numFmtId="0" fontId="1" fillId="3" borderId="2" xfId="0" applyFont="1" applyFill="1" applyBorder="1" applyAlignment="1" applyProtection="1">
      <alignment horizontal="left" wrapText="1"/>
      <protection hidden="1"/>
    </xf>
  </cellXfs>
  <cellStyles count="1">
    <cellStyle name="Normal" xfId="0" builtinId="0"/>
  </cellStyles>
  <dxfs count="8">
    <dxf>
      <fill>
        <patternFill>
          <bgColor rgb="FFFFC9E4"/>
        </patternFill>
      </fill>
    </dxf>
    <dxf>
      <fill>
        <patternFill patternType="solid">
          <bgColor theme="0" tint="-4.9989318521683403E-2"/>
        </patternFill>
      </fill>
    </dxf>
    <dxf>
      <fill>
        <patternFill>
          <bgColor rgb="FFFFCDE6"/>
        </patternFill>
      </fill>
    </dxf>
    <dxf>
      <fill>
        <patternFill>
          <bgColor theme="0"/>
        </patternFill>
      </fill>
    </dxf>
    <dxf>
      <fill>
        <patternFill>
          <bgColor rgb="FFFFCDE6"/>
        </patternFill>
      </fill>
    </dxf>
    <dxf>
      <fill>
        <patternFill>
          <bgColor theme="0"/>
        </patternFill>
      </fill>
    </dxf>
    <dxf>
      <fill>
        <patternFill>
          <bgColor rgb="FFFFCDE6"/>
        </patternFill>
      </fill>
    </dxf>
    <dxf>
      <fill>
        <patternFill>
          <bgColor theme="0"/>
        </patternFill>
      </fill>
    </dxf>
  </dxfs>
  <tableStyles count="0" defaultTableStyle="TableStyleMedium2" defaultPivotStyle="PivotStyleLight16"/>
  <colors>
    <mruColors>
      <color rgb="FF008D8A"/>
      <color rgb="FFB07500"/>
      <color rgb="FFFFC9E4"/>
      <color rgb="FFFFCDE6"/>
      <color rgb="FFFFE1F0"/>
      <color rgb="FFFFD7AF"/>
      <color rgb="FFFFBDDE"/>
      <color rgb="FFFFC1E0"/>
      <color rgb="FF00CC66"/>
      <color rgb="FF00DE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352424</xdr:colOff>
      <xdr:row>5</xdr:row>
      <xdr:rowOff>9524</xdr:rowOff>
    </xdr:from>
    <xdr:to>
      <xdr:col>20</xdr:col>
      <xdr:colOff>238125</xdr:colOff>
      <xdr:row>16</xdr:row>
      <xdr:rowOff>238125</xdr:rowOff>
    </xdr:to>
    <xdr:sp macro="" textlink="">
      <xdr:nvSpPr>
        <xdr:cNvPr id="3" name="TextBox 2">
          <a:extLst>
            <a:ext uri="{FF2B5EF4-FFF2-40B4-BE49-F238E27FC236}">
              <a16:creationId xmlns:a16="http://schemas.microsoft.com/office/drawing/2014/main" id="{7741208F-93FE-D4C4-0C11-C0FAC76ACA97}"/>
            </a:ext>
          </a:extLst>
        </xdr:cNvPr>
        <xdr:cNvSpPr txBox="1"/>
      </xdr:nvSpPr>
      <xdr:spPr>
        <a:xfrm>
          <a:off x="12687299" y="781049"/>
          <a:ext cx="4962526" cy="3067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Instructions for completion</a:t>
          </a:r>
        </a:p>
        <a:p>
          <a:r>
            <a:rPr lang="en-GB" sz="1100" b="1"/>
            <a:t>Table 1 - Forecast of Delivery Expenditure </a:t>
          </a:r>
          <a:endParaRPr lang="en-GB" sz="1100" b="1" baseline="0"/>
        </a:p>
        <a:p>
          <a:endParaRPr lang="en-GB" sz="1100" baseline="0"/>
        </a:p>
        <a:p>
          <a:pPr marL="171450" indent="-171450">
            <a:buFont typeface="Arial" panose="020B0604020202020204" pitchFamily="34" charset="0"/>
            <a:buChar char="•"/>
          </a:pPr>
          <a:r>
            <a:rPr lang="en-GB" sz="1100" baseline="0"/>
            <a:t>Information provided in this table will be used to estimate project staff costs </a:t>
          </a:r>
        </a:p>
        <a:p>
          <a:pPr marL="171450" indent="-171450">
            <a:buFont typeface="Arial" panose="020B0604020202020204" pitchFamily="34" charset="0"/>
            <a:buChar char="•"/>
          </a:pPr>
          <a:r>
            <a:rPr lang="en-GB" sz="1100" baseline="0"/>
            <a:t>Please complete a line for each relevant staff member who will be directly working on the project</a:t>
          </a:r>
        </a:p>
        <a:p>
          <a:pPr marL="171450" indent="-171450">
            <a:buFont typeface="Arial" panose="020B0604020202020204" pitchFamily="34" charset="0"/>
            <a:buChar char="•"/>
          </a:pPr>
          <a:r>
            <a:rPr lang="en-GB" sz="1100" baseline="0">
              <a:solidFill>
                <a:schemeClr val="dk1"/>
              </a:solidFill>
              <a:effectLst/>
              <a:latin typeface="+mn-lt"/>
              <a:ea typeface="+mn-ea"/>
              <a:cs typeface="+mn-cs"/>
            </a:rPr>
            <a:t>Please use the drop down in the 'Staff Member' column to indicate 'Employee 1' 'Employee 2' etc...this will highlight, in pink, the cells to be completed for that line. The total columns will be calculated automatically.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Please note, an additional 15% is added to all staff costs to help cover the indirect costs of the project. This is calculated in the end column of the table</a:t>
          </a:r>
        </a:p>
        <a:p>
          <a:pPr marL="171450" indent="-171450">
            <a:buFont typeface="Arial" panose="020B0604020202020204" pitchFamily="34" charset="0"/>
            <a:buChar char="•"/>
          </a:pPr>
          <a:r>
            <a:rPr lang="en-GB" sz="1100" baseline="0"/>
            <a:t>To complete the table you will need to know the staff member's Gross Annual Salary, their Annual Employer NI and their Annual Employer Pension. As a helpful tool we have provided a basic Employer NI calculator and Employer Pensions calculator (please go to the Employer NI CALCULATOR tab)  </a:t>
          </a:r>
          <a:endParaRPr lang="en-GB" sz="1100"/>
        </a:p>
      </xdr:txBody>
    </xdr:sp>
    <xdr:clientData/>
  </xdr:twoCellAnchor>
  <xdr:twoCellAnchor>
    <xdr:from>
      <xdr:col>12</xdr:col>
      <xdr:colOff>400049</xdr:colOff>
      <xdr:row>18</xdr:row>
      <xdr:rowOff>161924</xdr:rowOff>
    </xdr:from>
    <xdr:to>
      <xdr:col>20</xdr:col>
      <xdr:colOff>266700</xdr:colOff>
      <xdr:row>31</xdr:row>
      <xdr:rowOff>38100</xdr:rowOff>
    </xdr:to>
    <xdr:sp macro="" textlink="">
      <xdr:nvSpPr>
        <xdr:cNvPr id="4" name="TextBox 3">
          <a:extLst>
            <a:ext uri="{FF2B5EF4-FFF2-40B4-BE49-F238E27FC236}">
              <a16:creationId xmlns:a16="http://schemas.microsoft.com/office/drawing/2014/main" id="{7EE9CA2B-13E9-BC15-4A18-496D25A2BDFD}"/>
            </a:ext>
          </a:extLst>
        </xdr:cNvPr>
        <xdr:cNvSpPr txBox="1"/>
      </xdr:nvSpPr>
      <xdr:spPr>
        <a:xfrm>
          <a:off x="12191999" y="4486274"/>
          <a:ext cx="4943476" cy="3200401"/>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Instructions for completing Table</a:t>
          </a:r>
          <a:r>
            <a:rPr lang="en-GB" sz="1100" b="1" baseline="0"/>
            <a:t> 2 - Forecast of Match Contribution</a:t>
          </a:r>
        </a:p>
        <a:p>
          <a:endParaRPr lang="en-GB" sz="1100" baseline="0"/>
        </a:p>
        <a:p>
          <a:pPr marL="171450" indent="-171450">
            <a:buFont typeface="Arial" panose="020B0604020202020204" pitchFamily="34" charset="0"/>
            <a:buChar char="•"/>
          </a:pPr>
          <a:r>
            <a:rPr lang="en-GB" sz="1100" baseline="0"/>
            <a:t>Information provided in this table will be used to estimate match funding contributions.  Eligible match can be represented as staff time on the project. This could be any member of staff who indirectly contributes to the successful running of the project e.g. roles of CEOs and/or Administrators. </a:t>
          </a:r>
        </a:p>
        <a:p>
          <a:pPr marL="171450" indent="-171450">
            <a:buFont typeface="Arial" panose="020B0604020202020204" pitchFamily="34" charset="0"/>
            <a:buChar char="•"/>
          </a:pPr>
          <a:endParaRPr lang="en-GB" sz="1100" baseline="0">
            <a:solidFill>
              <a:schemeClr val="dk1"/>
            </a:solidFill>
            <a:effectLst/>
            <a:latin typeface="+mn-lt"/>
            <a:ea typeface="+mn-ea"/>
            <a:cs typeface="+mn-cs"/>
          </a:endParaRPr>
        </a:p>
        <a:p>
          <a:pPr marL="171450" indent="-171450">
            <a:buFont typeface="Arial" panose="020B0604020202020204" pitchFamily="34" charset="0"/>
            <a:buChar char="•"/>
          </a:pPr>
          <a:r>
            <a:rPr lang="en-GB" sz="1100" baseline="0">
              <a:solidFill>
                <a:schemeClr val="dk1"/>
              </a:solidFill>
              <a:effectLst/>
              <a:latin typeface="+mn-lt"/>
              <a:ea typeface="+mn-ea"/>
              <a:cs typeface="+mn-cs"/>
            </a:rPr>
            <a:t>Match contributions are not financially claimable costs, however they are essential requirements of the project, therefore p</a:t>
          </a:r>
          <a:r>
            <a:rPr lang="en-GB" sz="1100" baseline="0"/>
            <a:t>lease use this table to list any staff members who you would consider to be appropriate for contributing to the match element of the project </a:t>
          </a:r>
        </a:p>
        <a:p>
          <a:pPr marL="171450" indent="-171450">
            <a:buFont typeface="Arial" panose="020B0604020202020204" pitchFamily="34" charset="0"/>
            <a:buChar char="•"/>
          </a:pPr>
          <a:endParaRPr lang="en-GB" sz="1100" baseline="0"/>
        </a:p>
        <a:p>
          <a:pPr marL="171450" indent="-171450">
            <a:buFont typeface="Arial" panose="020B0604020202020204" pitchFamily="34" charset="0"/>
            <a:buChar char="•"/>
          </a:pPr>
          <a:r>
            <a:rPr lang="en-GB" sz="1100" baseline="0">
              <a:solidFill>
                <a:schemeClr val="dk1"/>
              </a:solidFill>
              <a:effectLst/>
              <a:latin typeface="+mn-lt"/>
              <a:ea typeface="+mn-ea"/>
              <a:cs typeface="+mn-cs"/>
            </a:rPr>
            <a:t>To complete this table you will need to know the staff member's Gross Annual Salary, their Annual Employer National Insurance contribution and their Annual Employer Pension contribution . As a helpful tool we have provided a basic Employer NI calculator and Employer Pensions calculator (please go to the next tab: </a:t>
          </a:r>
          <a:r>
            <a:rPr lang="en-GB" sz="1100" b="1" baseline="0">
              <a:solidFill>
                <a:schemeClr val="dk1"/>
              </a:solidFill>
              <a:effectLst/>
              <a:latin typeface="+mn-lt"/>
              <a:ea typeface="+mn-ea"/>
              <a:cs typeface="+mn-cs"/>
            </a:rPr>
            <a:t>ERNI and Pensions CALCULATOR</a:t>
          </a:r>
          <a:r>
            <a:rPr lang="en-GB" sz="1100" baseline="0">
              <a:solidFill>
                <a:schemeClr val="dk1"/>
              </a:solidFill>
              <a:effectLst/>
              <a:latin typeface="+mn-lt"/>
              <a:ea typeface="+mn-ea"/>
              <a:cs typeface="+mn-cs"/>
            </a:rPr>
            <a:t>)  </a:t>
          </a:r>
          <a:endParaRPr lang="en-GB" sz="1100">
            <a:effectLst/>
          </a:endParaRPr>
        </a:p>
        <a:p>
          <a:pPr marL="171450" indent="-171450">
            <a:buFont typeface="Arial" panose="020B0604020202020204" pitchFamily="34" charset="0"/>
            <a:buChar char="•"/>
          </a:pPr>
          <a:endParaRPr lang="en-GB" sz="1100" baseline="0"/>
        </a:p>
      </xdr:txBody>
    </xdr:sp>
    <xdr:clientData/>
  </xdr:twoCellAnchor>
  <xdr:twoCellAnchor>
    <xdr:from>
      <xdr:col>12</xdr:col>
      <xdr:colOff>333374</xdr:colOff>
      <xdr:row>5</xdr:row>
      <xdr:rowOff>19049</xdr:rowOff>
    </xdr:from>
    <xdr:to>
      <xdr:col>20</xdr:col>
      <xdr:colOff>219075</xdr:colOff>
      <xdr:row>16</xdr:row>
      <xdr:rowOff>247650</xdr:rowOff>
    </xdr:to>
    <xdr:sp macro="" textlink="">
      <xdr:nvSpPr>
        <xdr:cNvPr id="5" name="TextBox 4">
          <a:extLst>
            <a:ext uri="{FF2B5EF4-FFF2-40B4-BE49-F238E27FC236}">
              <a16:creationId xmlns:a16="http://schemas.microsoft.com/office/drawing/2014/main" id="{9C49C590-BC0C-FECF-B3F9-5D1343DDACBC}"/>
            </a:ext>
          </a:extLst>
        </xdr:cNvPr>
        <xdr:cNvSpPr txBox="1"/>
      </xdr:nvSpPr>
      <xdr:spPr>
        <a:xfrm>
          <a:off x="12125324" y="1047749"/>
          <a:ext cx="4962526" cy="3067051"/>
        </a:xfrm>
        <a:prstGeom prst="rect">
          <a:avLst/>
        </a:prstGeom>
        <a:solidFill>
          <a:schemeClr val="lt1"/>
        </a:solidFill>
        <a:ln w="9525" cmpd="sng">
          <a:solidFill>
            <a:schemeClr val="lt1">
              <a:shade val="50000"/>
            </a:schemeClr>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Instructions for completing</a:t>
          </a:r>
          <a:r>
            <a:rPr lang="en-GB" sz="1100" b="1" baseline="0"/>
            <a:t> </a:t>
          </a:r>
          <a:r>
            <a:rPr lang="en-GB" sz="1100" b="1"/>
            <a:t>Table 1 - Forecast of Delivery Expenditure </a:t>
          </a:r>
          <a:endParaRPr lang="en-GB" sz="1100" b="1" baseline="0"/>
        </a:p>
        <a:p>
          <a:endParaRPr lang="en-GB" sz="1100" baseline="0"/>
        </a:p>
        <a:p>
          <a:pPr marL="171450" indent="-171450">
            <a:buFont typeface="Arial" panose="020B0604020202020204" pitchFamily="34" charset="0"/>
            <a:buChar char="•"/>
          </a:pPr>
          <a:r>
            <a:rPr lang="en-GB" sz="1100" baseline="0"/>
            <a:t>Information provided in this table will be used to estimate project staff costs </a:t>
          </a:r>
        </a:p>
        <a:p>
          <a:pPr marL="171450" indent="-171450">
            <a:buFont typeface="Arial" panose="020B0604020202020204" pitchFamily="34" charset="0"/>
            <a:buChar char="•"/>
          </a:pPr>
          <a:r>
            <a:rPr lang="en-GB" sz="1100" baseline="0"/>
            <a:t>Please complete a line for each relevant staff member who will be directly working on the project</a:t>
          </a:r>
        </a:p>
        <a:p>
          <a:pPr marL="171450" indent="-171450">
            <a:buFont typeface="Arial" panose="020B0604020202020204" pitchFamily="34" charset="0"/>
            <a:buChar char="•"/>
          </a:pPr>
          <a:r>
            <a:rPr lang="en-GB" sz="1100" baseline="0">
              <a:solidFill>
                <a:schemeClr val="dk1"/>
              </a:solidFill>
              <a:effectLst/>
              <a:latin typeface="+mn-lt"/>
              <a:ea typeface="+mn-ea"/>
              <a:cs typeface="+mn-cs"/>
            </a:rPr>
            <a:t>Please start by selecting the drop down in the 'Staff Member' column to indicate 'Employee 1' 'Employee 2' etc...this will highlight, in pink, the cells to be completed for that line. The total columns will be calculated automatically. </a:t>
          </a:r>
        </a:p>
        <a:p>
          <a:pPr marL="171450" indent="-171450">
            <a:buFont typeface="Arial" panose="020B0604020202020204" pitchFamily="34" charset="0"/>
            <a:buChar char="•"/>
          </a:pPr>
          <a:r>
            <a:rPr lang="en-GB" sz="1100" baseline="0">
              <a:solidFill>
                <a:schemeClr val="dk1"/>
              </a:solidFill>
              <a:effectLst/>
              <a:latin typeface="+mn-lt"/>
              <a:ea typeface="+mn-ea"/>
              <a:cs typeface="+mn-cs"/>
            </a:rPr>
            <a:t>We do not require the staff member names at this stage, just the job role/s of the employee/s who will be in place.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Please note, an additional 15% is added to all staff costs to help cover the indirect costs of the project. This is calculated in the end column of the table</a:t>
          </a:r>
        </a:p>
        <a:p>
          <a:pPr marL="171450" indent="-171450">
            <a:buFont typeface="Arial" panose="020B0604020202020204" pitchFamily="34" charset="0"/>
            <a:buChar char="•"/>
          </a:pPr>
          <a:r>
            <a:rPr lang="en-GB" sz="1100" baseline="0"/>
            <a:t>To complete this table you will need to know the staff member's Gross Annual Salary, their Annual Employer National Insurance contribution and their Annual Employer Pension contribution . As a helpful tool we have provided a basic Employer NI calculator and Employer Pensions calculator (please go to the next tab: </a:t>
          </a:r>
          <a:r>
            <a:rPr lang="en-GB" sz="1100" b="1" baseline="0"/>
            <a:t>ERNI and Pensions CALCULATOR</a:t>
          </a:r>
          <a:r>
            <a:rPr lang="en-GB" sz="1100" baseline="0"/>
            <a:t>)  </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24</xdr:row>
      <xdr:rowOff>180974</xdr:rowOff>
    </xdr:from>
    <xdr:to>
      <xdr:col>6</xdr:col>
      <xdr:colOff>1066800</xdr:colOff>
      <xdr:row>40</xdr:row>
      <xdr:rowOff>76199</xdr:rowOff>
    </xdr:to>
    <xdr:sp macro="" textlink="">
      <xdr:nvSpPr>
        <xdr:cNvPr id="2" name="TextBox 1">
          <a:extLst>
            <a:ext uri="{FF2B5EF4-FFF2-40B4-BE49-F238E27FC236}">
              <a16:creationId xmlns:a16="http://schemas.microsoft.com/office/drawing/2014/main" id="{ED200180-6DE8-6D8D-69C2-B9165AB4584D}"/>
            </a:ext>
          </a:extLst>
        </xdr:cNvPr>
        <xdr:cNvSpPr txBox="1"/>
      </xdr:nvSpPr>
      <xdr:spPr>
        <a:xfrm>
          <a:off x="1209675" y="3981449"/>
          <a:ext cx="1752600" cy="2943225"/>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Employer NI Calculator</a:t>
          </a:r>
        </a:p>
        <a:p>
          <a:r>
            <a:rPr lang="en-GB" sz="1100"/>
            <a:t>Please enter Gross</a:t>
          </a:r>
          <a:r>
            <a:rPr lang="en-GB" sz="1100" baseline="0"/>
            <a:t> Annual Salary in the 'Annual Salary' column and this will calculate the annual Employer NI contribution.</a:t>
          </a:r>
        </a:p>
        <a:p>
          <a:endParaRPr lang="en-GB" sz="1100" baseline="0"/>
        </a:p>
        <a:p>
          <a:r>
            <a:rPr lang="en-GB" sz="1100" baseline="0"/>
            <a:t>Please note this calculator is to provide a helpful guide for the amount of Employer NI contributions and is based on 2023/24 rates which may change in 2024/25</a:t>
          </a:r>
          <a:endParaRPr lang="en-GB" sz="1100"/>
        </a:p>
      </xdr:txBody>
    </xdr:sp>
    <xdr:clientData/>
  </xdr:twoCellAnchor>
  <xdr:twoCellAnchor>
    <xdr:from>
      <xdr:col>10</xdr:col>
      <xdr:colOff>19050</xdr:colOff>
      <xdr:row>24</xdr:row>
      <xdr:rowOff>171450</xdr:rowOff>
    </xdr:from>
    <xdr:to>
      <xdr:col>12</xdr:col>
      <xdr:colOff>1000125</xdr:colOff>
      <xdr:row>40</xdr:row>
      <xdr:rowOff>19050</xdr:rowOff>
    </xdr:to>
    <xdr:sp macro="" textlink="">
      <xdr:nvSpPr>
        <xdr:cNvPr id="3" name="TextBox 2">
          <a:extLst>
            <a:ext uri="{FF2B5EF4-FFF2-40B4-BE49-F238E27FC236}">
              <a16:creationId xmlns:a16="http://schemas.microsoft.com/office/drawing/2014/main" id="{62E6BA32-F450-904A-6D70-12B14F83505C}"/>
            </a:ext>
          </a:extLst>
        </xdr:cNvPr>
        <xdr:cNvSpPr txBox="1"/>
      </xdr:nvSpPr>
      <xdr:spPr>
        <a:xfrm>
          <a:off x="4219575" y="3971925"/>
          <a:ext cx="2924175" cy="2895600"/>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Employer Pensions Calculator</a:t>
          </a:r>
        </a:p>
        <a:p>
          <a:r>
            <a:rPr lang="en-GB" sz="1100"/>
            <a:t>As a</a:t>
          </a:r>
          <a:r>
            <a:rPr lang="en-GB" sz="1100" baseline="0"/>
            <a:t> quick reckoner, this calculator can be used to calculate the Annual Employer Pensions contributions for a staff member. </a:t>
          </a:r>
        </a:p>
        <a:p>
          <a:endParaRPr lang="en-GB" sz="1100" baseline="0"/>
        </a:p>
        <a:p>
          <a:r>
            <a:rPr lang="en-GB" sz="1100" baseline="0"/>
            <a:t>Enter the staff member's Gross Annual Salary </a:t>
          </a:r>
          <a:r>
            <a:rPr lang="en-GB" sz="1100" u="sng" baseline="0"/>
            <a:t>and</a:t>
          </a:r>
          <a:r>
            <a:rPr lang="en-GB" sz="1100" baseline="0"/>
            <a:t> the percentage of the Employer Pensions contribution and this will calculate the annual Employer Pensions Contribution</a:t>
          </a:r>
        </a:p>
        <a:p>
          <a:endParaRPr lang="en-GB" sz="1100" baseline="0"/>
        </a:p>
        <a:p>
          <a:r>
            <a:rPr lang="en-GB" sz="1100" baseline="0"/>
            <a:t>Please ensure the percentage rate relates to the Employ</a:t>
          </a:r>
          <a:r>
            <a:rPr lang="en-GB" sz="1100" b="1" u="sng" baseline="0"/>
            <a:t>er</a:t>
          </a:r>
          <a:r>
            <a:rPr lang="en-GB" sz="1100" baseline="0"/>
            <a:t> Pensions Contribution </a:t>
          </a:r>
          <a:r>
            <a:rPr lang="en-GB" sz="1100" u="sng" baseline="0"/>
            <a:t>not</a:t>
          </a:r>
          <a:r>
            <a:rPr lang="en-GB" sz="1100" baseline="0"/>
            <a:t> the Employ</a:t>
          </a:r>
          <a:r>
            <a:rPr lang="en-GB" sz="1100" b="1" u="sng" baseline="0"/>
            <a:t>ee</a:t>
          </a:r>
          <a:r>
            <a:rPr lang="en-GB" sz="1100" b="1" baseline="0"/>
            <a:t> </a:t>
          </a:r>
          <a:r>
            <a:rPr lang="en-GB" sz="1100" baseline="0"/>
            <a:t>Pension Contribution which is often a different rate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A463B-7C3F-4AE6-8FAD-BA9218AB53CB}">
  <dimension ref="B1:AG31"/>
  <sheetViews>
    <sheetView showGridLines="0" tabSelected="1" workbookViewId="0">
      <selection activeCell="M19" sqref="M19"/>
    </sheetView>
  </sheetViews>
  <sheetFormatPr defaultRowHeight="15" x14ac:dyDescent="0.25"/>
  <cols>
    <col min="1" max="1" width="5" style="19" customWidth="1"/>
    <col min="2" max="2" width="10.28515625" style="19" customWidth="1"/>
    <col min="3" max="4" width="9.140625" style="19"/>
    <col min="5" max="5" width="22.140625" style="19" customWidth="1"/>
    <col min="6" max="6" width="13.28515625" style="19" customWidth="1"/>
    <col min="7" max="7" width="13" style="19" customWidth="1"/>
    <col min="8" max="8" width="14" style="19" customWidth="1"/>
    <col min="9" max="9" width="10.140625" style="19" bestFit="1" customWidth="1"/>
    <col min="10" max="10" width="22.85546875" style="19" customWidth="1"/>
    <col min="11" max="11" width="18.42578125" style="19" customWidth="1"/>
    <col min="12" max="12" width="29.42578125" style="19" customWidth="1"/>
    <col min="13" max="13" width="12.140625" style="19" customWidth="1"/>
    <col min="14" max="16384" width="9.140625" style="19"/>
  </cols>
  <sheetData>
    <row r="1" spans="2:33" x14ac:dyDescent="0.25">
      <c r="B1" s="60" t="s">
        <v>42</v>
      </c>
      <c r="C1" s="61"/>
      <c r="D1" s="62"/>
    </row>
    <row r="2" spans="2:33" ht="15" customHeight="1" x14ac:dyDescent="0.25">
      <c r="B2" s="43" t="s">
        <v>6</v>
      </c>
      <c r="C2" s="44"/>
      <c r="D2" s="45"/>
      <c r="E2" s="46"/>
      <c r="O2" s="47"/>
      <c r="P2" s="47"/>
      <c r="Q2" s="47"/>
      <c r="R2" s="47"/>
      <c r="S2" s="47"/>
      <c r="T2" s="47"/>
      <c r="U2" s="47"/>
      <c r="V2" s="47"/>
      <c r="W2" s="47"/>
      <c r="X2" s="47"/>
      <c r="Y2" s="47"/>
      <c r="Z2" s="47"/>
      <c r="AA2" s="47"/>
      <c r="AB2" s="47"/>
      <c r="AC2" s="47"/>
      <c r="AD2" s="47"/>
      <c r="AE2" s="47"/>
      <c r="AF2" s="47"/>
      <c r="AG2" s="47"/>
    </row>
    <row r="3" spans="2:33" ht="21" customHeight="1" x14ac:dyDescent="0.25">
      <c r="B3" s="48">
        <v>45244</v>
      </c>
      <c r="F3" s="89" t="s">
        <v>5</v>
      </c>
      <c r="G3" s="90"/>
      <c r="H3" s="73"/>
      <c r="I3" s="74"/>
      <c r="J3" s="75"/>
      <c r="O3" s="47"/>
      <c r="P3" s="47"/>
      <c r="Q3" s="47"/>
      <c r="R3" s="47"/>
      <c r="S3" s="47"/>
      <c r="T3" s="47"/>
      <c r="U3" s="47"/>
      <c r="V3" s="47"/>
      <c r="W3" s="47"/>
      <c r="X3" s="47"/>
      <c r="Y3" s="47"/>
      <c r="Z3" s="47"/>
      <c r="AA3" s="47"/>
      <c r="AB3" s="47"/>
      <c r="AC3" s="47"/>
      <c r="AD3" s="47"/>
      <c r="AE3" s="47"/>
      <c r="AF3" s="47"/>
      <c r="AG3" s="47"/>
    </row>
    <row r="5" spans="2:33" x14ac:dyDescent="0.25">
      <c r="C5" s="49" t="s">
        <v>15</v>
      </c>
    </row>
    <row r="6" spans="2:33" ht="28.5" customHeight="1" x14ac:dyDescent="0.25">
      <c r="C6" s="81" t="s">
        <v>7</v>
      </c>
      <c r="D6" s="82"/>
      <c r="E6" s="82"/>
      <c r="F6" s="82"/>
      <c r="G6" s="82"/>
      <c r="H6" s="82"/>
      <c r="I6" s="82"/>
      <c r="J6" s="82"/>
      <c r="K6" s="82"/>
      <c r="L6" s="83"/>
    </row>
    <row r="7" spans="2:33" ht="60" x14ac:dyDescent="0.25">
      <c r="C7" s="92" t="s">
        <v>2</v>
      </c>
      <c r="D7" s="93"/>
      <c r="E7" s="8" t="s">
        <v>3</v>
      </c>
      <c r="F7" s="9" t="s">
        <v>1</v>
      </c>
      <c r="G7" s="9" t="s">
        <v>4</v>
      </c>
      <c r="H7" s="9" t="s">
        <v>38</v>
      </c>
      <c r="I7" s="1" t="s">
        <v>0</v>
      </c>
      <c r="J7" s="10" t="s">
        <v>44</v>
      </c>
      <c r="K7" s="2" t="s">
        <v>11</v>
      </c>
      <c r="L7" s="2" t="s">
        <v>12</v>
      </c>
      <c r="M7" s="33"/>
    </row>
    <row r="8" spans="2:33" x14ac:dyDescent="0.25">
      <c r="B8" s="40" t="s">
        <v>17</v>
      </c>
      <c r="C8" s="79" t="s">
        <v>14</v>
      </c>
      <c r="D8" s="80"/>
      <c r="E8" s="50" t="s">
        <v>8</v>
      </c>
      <c r="F8" s="35">
        <v>25927</v>
      </c>
      <c r="G8" s="35">
        <v>2322.13</v>
      </c>
      <c r="H8" s="35">
        <v>1296.3500000000001</v>
      </c>
      <c r="I8" s="35">
        <f t="shared" ref="I8:I13" si="0">F8+G8+H8</f>
        <v>29545.48</v>
      </c>
      <c r="J8" s="51">
        <v>0.5</v>
      </c>
      <c r="K8" s="35">
        <f t="shared" ref="K8:K13" si="1">I8*J8</f>
        <v>14772.74</v>
      </c>
      <c r="L8" s="36">
        <f>ROUND((K8*0.15),2)+K8</f>
        <v>16988.650000000001</v>
      </c>
    </row>
    <row r="9" spans="2:33" x14ac:dyDescent="0.25">
      <c r="C9" s="71"/>
      <c r="D9" s="72"/>
      <c r="E9" s="11"/>
      <c r="F9" s="4"/>
      <c r="G9" s="4"/>
      <c r="H9" s="4"/>
      <c r="I9" s="3">
        <f t="shared" si="0"/>
        <v>0</v>
      </c>
      <c r="J9" s="5"/>
      <c r="K9" s="52">
        <f t="shared" si="1"/>
        <v>0</v>
      </c>
      <c r="L9" s="3">
        <f t="shared" ref="L9:L15" si="2">ROUND((K9*0.15),2)+K9</f>
        <v>0</v>
      </c>
    </row>
    <row r="10" spans="2:33" x14ac:dyDescent="0.25">
      <c r="C10" s="71"/>
      <c r="D10" s="72"/>
      <c r="E10" s="11"/>
      <c r="F10" s="4"/>
      <c r="G10" s="4"/>
      <c r="H10" s="4"/>
      <c r="I10" s="3">
        <f t="shared" si="0"/>
        <v>0</v>
      </c>
      <c r="J10" s="5"/>
      <c r="K10" s="52">
        <f t="shared" si="1"/>
        <v>0</v>
      </c>
      <c r="L10" s="3">
        <f t="shared" si="2"/>
        <v>0</v>
      </c>
    </row>
    <row r="11" spans="2:33" x14ac:dyDescent="0.25">
      <c r="C11" s="71"/>
      <c r="D11" s="72"/>
      <c r="E11" s="11"/>
      <c r="F11" s="4"/>
      <c r="G11" s="4"/>
      <c r="H11" s="4"/>
      <c r="I11" s="3">
        <f t="shared" si="0"/>
        <v>0</v>
      </c>
      <c r="J11" s="5"/>
      <c r="K11" s="52">
        <f t="shared" si="1"/>
        <v>0</v>
      </c>
      <c r="L11" s="3">
        <f t="shared" si="2"/>
        <v>0</v>
      </c>
    </row>
    <row r="12" spans="2:33" x14ac:dyDescent="0.25">
      <c r="C12" s="71"/>
      <c r="D12" s="72"/>
      <c r="E12" s="11"/>
      <c r="F12" s="4"/>
      <c r="G12" s="4"/>
      <c r="H12" s="4"/>
      <c r="I12" s="3">
        <f t="shared" si="0"/>
        <v>0</v>
      </c>
      <c r="J12" s="5"/>
      <c r="K12" s="52">
        <f t="shared" si="1"/>
        <v>0</v>
      </c>
      <c r="L12" s="3">
        <f t="shared" si="2"/>
        <v>0</v>
      </c>
    </row>
    <row r="13" spans="2:33" x14ac:dyDescent="0.25">
      <c r="C13" s="71"/>
      <c r="D13" s="72"/>
      <c r="E13" s="11"/>
      <c r="F13" s="4"/>
      <c r="G13" s="4"/>
      <c r="H13" s="4"/>
      <c r="I13" s="3">
        <f t="shared" si="0"/>
        <v>0</v>
      </c>
      <c r="J13" s="5"/>
      <c r="K13" s="52">
        <f t="shared" si="1"/>
        <v>0</v>
      </c>
      <c r="L13" s="3">
        <f t="shared" si="2"/>
        <v>0</v>
      </c>
    </row>
    <row r="14" spans="2:33" x14ac:dyDescent="0.25">
      <c r="C14" s="71"/>
      <c r="D14" s="72"/>
      <c r="E14" s="11"/>
      <c r="F14" s="4"/>
      <c r="G14" s="4"/>
      <c r="H14" s="4"/>
      <c r="I14" s="3">
        <f t="shared" ref="I14:I15" si="3">F14+G14+H14</f>
        <v>0</v>
      </c>
      <c r="J14" s="5"/>
      <c r="K14" s="52">
        <f t="shared" ref="K14:K15" si="4">I14*J14</f>
        <v>0</v>
      </c>
      <c r="L14" s="3">
        <f t="shared" si="2"/>
        <v>0</v>
      </c>
    </row>
    <row r="15" spans="2:33" x14ac:dyDescent="0.25">
      <c r="C15" s="71"/>
      <c r="D15" s="72"/>
      <c r="E15" s="11"/>
      <c r="F15" s="4"/>
      <c r="G15" s="4"/>
      <c r="H15" s="4"/>
      <c r="I15" s="3">
        <f t="shared" si="3"/>
        <v>0</v>
      </c>
      <c r="J15" s="5"/>
      <c r="K15" s="52">
        <f t="shared" si="4"/>
        <v>0</v>
      </c>
      <c r="L15" s="3">
        <f t="shared" si="2"/>
        <v>0</v>
      </c>
    </row>
    <row r="16" spans="2:33" x14ac:dyDescent="0.25">
      <c r="F16" s="6"/>
      <c r="G16" s="6"/>
      <c r="H16" s="6"/>
      <c r="I16" s="6"/>
      <c r="J16" s="53"/>
      <c r="K16" s="6"/>
      <c r="L16" s="6"/>
    </row>
    <row r="17" spans="2:12" ht="21" x14ac:dyDescent="0.35">
      <c r="C17" s="65" t="s">
        <v>45</v>
      </c>
      <c r="D17" s="66"/>
      <c r="E17" s="67"/>
      <c r="F17" s="68"/>
      <c r="G17" s="6"/>
      <c r="H17" s="6"/>
      <c r="I17" s="6"/>
      <c r="J17" s="53"/>
      <c r="K17" s="6"/>
      <c r="L17" s="12">
        <f>SUM(L9:L15)</f>
        <v>0</v>
      </c>
    </row>
    <row r="19" spans="2:12" x14ac:dyDescent="0.25">
      <c r="C19" s="54" t="s">
        <v>16</v>
      </c>
    </row>
    <row r="20" spans="2:12" ht="30.75" customHeight="1" x14ac:dyDescent="0.25">
      <c r="C20" s="86" t="s">
        <v>9</v>
      </c>
      <c r="D20" s="87"/>
      <c r="E20" s="87"/>
      <c r="F20" s="87"/>
      <c r="G20" s="87"/>
      <c r="H20" s="87"/>
      <c r="I20" s="87"/>
      <c r="J20" s="87"/>
      <c r="K20" s="87"/>
      <c r="L20" s="88"/>
    </row>
    <row r="21" spans="2:12" ht="60" x14ac:dyDescent="0.25">
      <c r="C21" s="84" t="s">
        <v>2</v>
      </c>
      <c r="D21" s="85"/>
      <c r="E21" s="13" t="s">
        <v>3</v>
      </c>
      <c r="F21" s="14" t="s">
        <v>1</v>
      </c>
      <c r="G21" s="14" t="s">
        <v>4</v>
      </c>
      <c r="H21" s="14" t="s">
        <v>38</v>
      </c>
      <c r="I21" s="34" t="s">
        <v>0</v>
      </c>
      <c r="J21" s="15" t="s">
        <v>10</v>
      </c>
      <c r="K21" s="7" t="s">
        <v>11</v>
      </c>
      <c r="L21" s="7" t="s">
        <v>13</v>
      </c>
    </row>
    <row r="22" spans="2:12" x14ac:dyDescent="0.25">
      <c r="B22" s="40" t="s">
        <v>17</v>
      </c>
      <c r="C22" s="79" t="s">
        <v>14</v>
      </c>
      <c r="D22" s="91"/>
      <c r="E22" s="50" t="s">
        <v>40</v>
      </c>
      <c r="F22" s="35">
        <v>28350</v>
      </c>
      <c r="G22" s="35">
        <v>2656.5</v>
      </c>
      <c r="H22" s="35">
        <v>1417.5</v>
      </c>
      <c r="I22" s="35">
        <f t="shared" ref="I22:I29" si="5">F22+G22+H22</f>
        <v>32424</v>
      </c>
      <c r="J22" s="51">
        <v>0.1</v>
      </c>
      <c r="K22" s="35">
        <f t="shared" ref="K22:K27" si="6">I22*J22</f>
        <v>3242.4</v>
      </c>
      <c r="L22" s="36">
        <f>ROUND((K22*0.15),2)+K22</f>
        <v>3728.76</v>
      </c>
    </row>
    <row r="23" spans="2:12" x14ac:dyDescent="0.25">
      <c r="C23" s="71"/>
      <c r="D23" s="72"/>
      <c r="E23" s="11"/>
      <c r="F23" s="4"/>
      <c r="G23" s="4"/>
      <c r="H23" s="4"/>
      <c r="I23" s="3">
        <f t="shared" si="5"/>
        <v>0</v>
      </c>
      <c r="J23" s="5"/>
      <c r="K23" s="52">
        <f t="shared" si="6"/>
        <v>0</v>
      </c>
      <c r="L23" s="3">
        <f t="shared" ref="L23:L29" si="7">ROUND((K23*0.15),2)+K23</f>
        <v>0</v>
      </c>
    </row>
    <row r="24" spans="2:12" x14ac:dyDescent="0.25">
      <c r="C24" s="71"/>
      <c r="D24" s="72"/>
      <c r="E24" s="11"/>
      <c r="F24" s="4"/>
      <c r="G24" s="4"/>
      <c r="H24" s="4"/>
      <c r="I24" s="3">
        <f t="shared" si="5"/>
        <v>0</v>
      </c>
      <c r="J24" s="5"/>
      <c r="K24" s="52">
        <f t="shared" si="6"/>
        <v>0</v>
      </c>
      <c r="L24" s="3">
        <f t="shared" si="7"/>
        <v>0</v>
      </c>
    </row>
    <row r="25" spans="2:12" x14ac:dyDescent="0.25">
      <c r="C25" s="71"/>
      <c r="D25" s="72"/>
      <c r="E25" s="11"/>
      <c r="F25" s="4"/>
      <c r="G25" s="4"/>
      <c r="H25" s="4"/>
      <c r="I25" s="3">
        <f t="shared" si="5"/>
        <v>0</v>
      </c>
      <c r="J25" s="5"/>
      <c r="K25" s="52">
        <f t="shared" si="6"/>
        <v>0</v>
      </c>
      <c r="L25" s="3">
        <f t="shared" si="7"/>
        <v>0</v>
      </c>
    </row>
    <row r="26" spans="2:12" x14ac:dyDescent="0.25">
      <c r="C26" s="71"/>
      <c r="D26" s="72"/>
      <c r="E26" s="11"/>
      <c r="F26" s="4"/>
      <c r="G26" s="4"/>
      <c r="H26" s="4"/>
      <c r="I26" s="3">
        <f t="shared" si="5"/>
        <v>0</v>
      </c>
      <c r="J26" s="5"/>
      <c r="K26" s="52">
        <f t="shared" si="6"/>
        <v>0</v>
      </c>
      <c r="L26" s="3">
        <f t="shared" si="7"/>
        <v>0</v>
      </c>
    </row>
    <row r="27" spans="2:12" x14ac:dyDescent="0.25">
      <c r="C27" s="71"/>
      <c r="D27" s="72"/>
      <c r="E27" s="11"/>
      <c r="F27" s="4"/>
      <c r="G27" s="4"/>
      <c r="H27" s="4"/>
      <c r="I27" s="3">
        <f t="shared" si="5"/>
        <v>0</v>
      </c>
      <c r="J27" s="5"/>
      <c r="K27" s="52">
        <f t="shared" si="6"/>
        <v>0</v>
      </c>
      <c r="L27" s="3">
        <f t="shared" si="7"/>
        <v>0</v>
      </c>
    </row>
    <row r="28" spans="2:12" x14ac:dyDescent="0.25">
      <c r="C28" s="71"/>
      <c r="D28" s="72"/>
      <c r="E28" s="11"/>
      <c r="F28" s="4"/>
      <c r="G28" s="4"/>
      <c r="H28" s="4"/>
      <c r="I28" s="3">
        <f t="shared" si="5"/>
        <v>0</v>
      </c>
      <c r="J28" s="5"/>
      <c r="K28" s="52">
        <f t="shared" ref="K28:K29" si="8">I28*J28</f>
        <v>0</v>
      </c>
      <c r="L28" s="3">
        <f t="shared" si="7"/>
        <v>0</v>
      </c>
    </row>
    <row r="29" spans="2:12" x14ac:dyDescent="0.25">
      <c r="C29" s="71"/>
      <c r="D29" s="72"/>
      <c r="E29" s="11"/>
      <c r="F29" s="4"/>
      <c r="G29" s="4"/>
      <c r="H29" s="4"/>
      <c r="I29" s="3">
        <f t="shared" si="5"/>
        <v>0</v>
      </c>
      <c r="J29" s="5"/>
      <c r="K29" s="52">
        <f t="shared" si="8"/>
        <v>0</v>
      </c>
      <c r="L29" s="3">
        <f t="shared" si="7"/>
        <v>0</v>
      </c>
    </row>
    <row r="30" spans="2:12" x14ac:dyDescent="0.25">
      <c r="F30" s="6"/>
      <c r="G30" s="6"/>
      <c r="H30" s="6"/>
      <c r="I30" s="6"/>
      <c r="J30" s="53"/>
      <c r="K30" s="6"/>
      <c r="L30" s="6"/>
    </row>
    <row r="31" spans="2:12" ht="21" x14ac:dyDescent="0.35">
      <c r="C31" s="76" t="s">
        <v>39</v>
      </c>
      <c r="D31" s="77"/>
      <c r="E31" s="78"/>
      <c r="F31" s="6"/>
      <c r="G31" s="6"/>
      <c r="H31" s="6"/>
      <c r="I31" s="6"/>
      <c r="J31" s="53"/>
      <c r="K31" s="6"/>
      <c r="L31" s="16">
        <f>SUM(L23:L29)</f>
        <v>0</v>
      </c>
    </row>
  </sheetData>
  <sheetProtection algorithmName="SHA-512" hashValue="ThslqB5IzpS+E2ABWWcfz8piM78unWdU2WDb4IXr66LqnDIyhhRdycdngnBTkTuoBdIbJ+jAUcja3HGotPkmwQ==" saltValue="0J1MBXmXqBvwOnfYvuxvPQ==" spinCount="100000" sheet="1" objects="1" scenarios="1"/>
  <mergeCells count="23">
    <mergeCell ref="F3:G3"/>
    <mergeCell ref="C25:D25"/>
    <mergeCell ref="C26:D26"/>
    <mergeCell ref="C27:D27"/>
    <mergeCell ref="C28:D28"/>
    <mergeCell ref="C22:D22"/>
    <mergeCell ref="C7:D7"/>
    <mergeCell ref="C29:D29"/>
    <mergeCell ref="H3:J3"/>
    <mergeCell ref="C31:E31"/>
    <mergeCell ref="C9:D9"/>
    <mergeCell ref="C10:D10"/>
    <mergeCell ref="C11:D11"/>
    <mergeCell ref="C12:D12"/>
    <mergeCell ref="C13:D13"/>
    <mergeCell ref="C14:D14"/>
    <mergeCell ref="C15:D15"/>
    <mergeCell ref="C23:D23"/>
    <mergeCell ref="C24:D24"/>
    <mergeCell ref="C8:D8"/>
    <mergeCell ref="C6:L6"/>
    <mergeCell ref="C21:D21"/>
    <mergeCell ref="C20:L20"/>
  </mergeCells>
  <conditionalFormatting sqref="C9:H15 J9:J15">
    <cfRule type="notContainsBlanks" dxfId="7" priority="5">
      <formula>LEN(TRIM(C9))&gt;0</formula>
    </cfRule>
    <cfRule type="expression" dxfId="6" priority="6">
      <formula>$C9&gt;="Employee"</formula>
    </cfRule>
  </conditionalFormatting>
  <conditionalFormatting sqref="C23:H29">
    <cfRule type="notContainsBlanks" dxfId="5" priority="3">
      <formula>LEN(TRIM(C23))&gt;0</formula>
    </cfRule>
    <cfRule type="expression" dxfId="4" priority="4">
      <formula>$C23&gt;="Employee"</formula>
    </cfRule>
  </conditionalFormatting>
  <conditionalFormatting sqref="J23:J29">
    <cfRule type="notContainsBlanks" dxfId="3" priority="1">
      <formula>LEN(TRIM(J23))&gt;0</formula>
    </cfRule>
    <cfRule type="expression" dxfId="2" priority="2">
      <formula>$C23&gt;="Employee"</formula>
    </cfRule>
  </conditionalFormatting>
  <dataValidations count="7">
    <dataValidation type="list" allowBlank="1" showInputMessage="1" showErrorMessage="1" error="Please select from drop down" sqref="C9 C23:D23" xr:uid="{AE4B3094-20B8-43BE-91D4-173D0FD6363D}">
      <formula1>"Employee 1"</formula1>
    </dataValidation>
    <dataValidation type="list" allowBlank="1" showInputMessage="1" showErrorMessage="1" error="Please select from drop down" sqref="C10 C24:D24" xr:uid="{671AFC73-9DE8-48FA-A012-34E692A7472C}">
      <formula1>"Employee 2"</formula1>
    </dataValidation>
    <dataValidation type="list" allowBlank="1" showInputMessage="1" showErrorMessage="1" error="Please select from drop down" sqref="C11 C25:D25" xr:uid="{D1578091-CE77-41ED-8209-0F7C24754EA1}">
      <formula1>"Employee 3"</formula1>
    </dataValidation>
    <dataValidation type="list" allowBlank="1" showInputMessage="1" showErrorMessage="1" error="Please select from drop down" sqref="C12:D12 C26:D26" xr:uid="{1A5DB1FA-79AC-479D-AEF4-0B7C6F565903}">
      <formula1>"Employee 4"</formula1>
    </dataValidation>
    <dataValidation type="list" allowBlank="1" showInputMessage="1" showErrorMessage="1" error="Please select from drop down" sqref="C13:D13 C27:D27" xr:uid="{7E2E16D7-63F2-4F69-911E-F47043B2CCCF}">
      <formula1>"Employee 5"</formula1>
    </dataValidation>
    <dataValidation type="list" allowBlank="1" showInputMessage="1" showErrorMessage="1" error="Please select from drop down" sqref="C14:D14 C28:D28" xr:uid="{D8C87D38-D419-4F3A-9B33-5D6F3CA012A5}">
      <formula1>"Employee 6"</formula1>
    </dataValidation>
    <dataValidation type="list" allowBlank="1" showInputMessage="1" showErrorMessage="1" error="Please select from drop down" sqref="C15:D15 C29:D29" xr:uid="{8BDD1CBD-A099-43ED-A18B-F2AD98863C04}">
      <formula1>"Employee 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6600E-15B8-4E00-B2A0-D531ACB12683}">
  <sheetPr>
    <tabColor rgb="FFFFFF00"/>
  </sheetPr>
  <dimension ref="B2:M24"/>
  <sheetViews>
    <sheetView showGridLines="0" workbookViewId="0">
      <selection activeCell="P24" sqref="P24"/>
    </sheetView>
  </sheetViews>
  <sheetFormatPr defaultRowHeight="15" x14ac:dyDescent="0.25"/>
  <cols>
    <col min="1" max="2" width="9.140625" style="19"/>
    <col min="3" max="3" width="11" style="19" hidden="1" customWidth="1"/>
    <col min="4" max="4" width="8.85546875" style="19" hidden="1" customWidth="1"/>
    <col min="5" max="5" width="10.140625" style="19" bestFit="1" customWidth="1"/>
    <col min="6" max="6" width="1.7109375" style="19" hidden="1" customWidth="1"/>
    <col min="7" max="7" width="18.7109375" style="19" customWidth="1"/>
    <col min="8" max="8" width="3.85546875" style="19" hidden="1" customWidth="1"/>
    <col min="9" max="10" width="9.140625" style="19"/>
    <col min="11" max="11" width="11.42578125" style="19" customWidth="1"/>
    <col min="12" max="12" width="17.7109375" style="19" customWidth="1"/>
    <col min="13" max="13" width="16" style="19" customWidth="1"/>
    <col min="14" max="16384" width="9.140625" style="19"/>
  </cols>
  <sheetData>
    <row r="2" spans="2:13" ht="26.25" customHeight="1" x14ac:dyDescent="0.25">
      <c r="E2" s="37" t="s">
        <v>35</v>
      </c>
      <c r="F2" s="38"/>
      <c r="G2" s="39"/>
      <c r="K2" s="37" t="s">
        <v>36</v>
      </c>
      <c r="L2" s="38"/>
      <c r="M2" s="39"/>
    </row>
    <row r="3" spans="2:13" x14ac:dyDescent="0.25">
      <c r="C3" s="17" t="s">
        <v>18</v>
      </c>
      <c r="D3" s="18"/>
      <c r="E3" s="17" t="s">
        <v>18</v>
      </c>
      <c r="F3" s="18"/>
      <c r="G3" s="18"/>
    </row>
    <row r="4" spans="2:13" ht="90" hidden="1" x14ac:dyDescent="0.25">
      <c r="C4" s="20" t="s">
        <v>19</v>
      </c>
      <c r="D4" s="20" t="s">
        <v>20</v>
      </c>
      <c r="E4" s="20" t="s">
        <v>21</v>
      </c>
      <c r="F4" s="20" t="s">
        <v>22</v>
      </c>
    </row>
    <row r="5" spans="2:13" hidden="1" x14ac:dyDescent="0.25">
      <c r="C5" s="21" t="s">
        <v>23</v>
      </c>
      <c r="D5" s="22">
        <v>0</v>
      </c>
      <c r="E5" s="23">
        <v>0.13800000000000001</v>
      </c>
      <c r="F5" s="23">
        <v>0.13800000000000001</v>
      </c>
    </row>
    <row r="6" spans="2:13" hidden="1" x14ac:dyDescent="0.25">
      <c r="C6" s="21" t="s">
        <v>24</v>
      </c>
      <c r="D6" s="22">
        <v>0</v>
      </c>
      <c r="E6" s="23">
        <v>0.13800000000000001</v>
      </c>
      <c r="F6" s="23">
        <v>0.13800000000000001</v>
      </c>
    </row>
    <row r="7" spans="2:13" hidden="1" x14ac:dyDescent="0.25">
      <c r="C7" s="21" t="s">
        <v>25</v>
      </c>
      <c r="D7" s="22">
        <v>0</v>
      </c>
      <c r="E7" s="23">
        <v>0.13800000000000001</v>
      </c>
      <c r="F7" s="23">
        <v>0.13800000000000001</v>
      </c>
    </row>
    <row r="8" spans="2:13" hidden="1" x14ac:dyDescent="0.25">
      <c r="C8" s="21" t="s">
        <v>26</v>
      </c>
      <c r="D8" s="22">
        <v>0</v>
      </c>
      <c r="E8" s="22">
        <v>0</v>
      </c>
      <c r="F8" s="23">
        <v>0.13800000000000001</v>
      </c>
    </row>
    <row r="9" spans="2:13" hidden="1" x14ac:dyDescent="0.25">
      <c r="C9" s="21" t="s">
        <v>27</v>
      </c>
      <c r="D9" s="22">
        <v>0</v>
      </c>
      <c r="E9" s="23">
        <v>0.13800000000000001</v>
      </c>
      <c r="F9" s="23">
        <v>0.13800000000000001</v>
      </c>
    </row>
    <row r="10" spans="2:13" hidden="1" x14ac:dyDescent="0.25">
      <c r="C10" s="21" t="s">
        <v>28</v>
      </c>
      <c r="D10" s="22">
        <v>0</v>
      </c>
      <c r="E10" s="22">
        <v>0</v>
      </c>
      <c r="F10" s="23">
        <v>0.13800000000000001</v>
      </c>
    </row>
    <row r="11" spans="2:13" hidden="1" x14ac:dyDescent="0.25">
      <c r="C11" s="21" t="s">
        <v>29</v>
      </c>
      <c r="D11" s="22">
        <v>0</v>
      </c>
      <c r="E11" s="22">
        <v>0</v>
      </c>
      <c r="F11" s="23">
        <v>0.13800000000000001</v>
      </c>
    </row>
    <row r="12" spans="2:13" hidden="1" x14ac:dyDescent="0.25">
      <c r="C12" s="21" t="s">
        <v>30</v>
      </c>
      <c r="D12" s="24">
        <f>123*52</f>
        <v>6396</v>
      </c>
      <c r="E12" s="25">
        <v>9100</v>
      </c>
      <c r="F12" s="25">
        <v>50270</v>
      </c>
    </row>
    <row r="13" spans="2:13" hidden="1" x14ac:dyDescent="0.25">
      <c r="C13" s="26"/>
      <c r="D13" s="26"/>
      <c r="E13" s="26"/>
      <c r="F13" s="26"/>
      <c r="L13" s="6"/>
      <c r="M13" s="6"/>
    </row>
    <row r="14" spans="2:13" ht="48" customHeight="1" x14ac:dyDescent="0.25">
      <c r="C14" s="27" t="s">
        <v>31</v>
      </c>
      <c r="D14" s="27" t="s">
        <v>32</v>
      </c>
      <c r="E14" s="63" t="s">
        <v>43</v>
      </c>
      <c r="F14" s="64" t="s">
        <v>33</v>
      </c>
      <c r="G14" s="27" t="s">
        <v>41</v>
      </c>
      <c r="H14" s="28" t="s">
        <v>34</v>
      </c>
      <c r="I14" s="29"/>
      <c r="K14" s="63" t="s">
        <v>43</v>
      </c>
      <c r="L14" s="27" t="s">
        <v>37</v>
      </c>
      <c r="M14" s="27" t="s">
        <v>38</v>
      </c>
    </row>
    <row r="15" spans="2:13" x14ac:dyDescent="0.25">
      <c r="B15" s="40" t="s">
        <v>17</v>
      </c>
      <c r="C15" s="55"/>
      <c r="D15" s="41"/>
      <c r="E15" s="56">
        <v>25927</v>
      </c>
      <c r="F15" s="57" t="s">
        <v>23</v>
      </c>
      <c r="G15" s="42">
        <f t="shared" ref="G15:G23" si="0">ROUND(IF(E15&lt;$E$12,0,IF(E15&lt;$F$12,VLOOKUP(F15,$C$5:$F$11,3,0)*(E15-$E$12),(VLOOKUP(F15,$C$5:$F$11,3)*(E15-$E$12)))),2)</f>
        <v>2322.13</v>
      </c>
      <c r="H15" s="32">
        <f t="shared" ref="H15:H23" si="1">ROUND(G15/12,2)</f>
        <v>193.51</v>
      </c>
      <c r="J15" s="40" t="s">
        <v>17</v>
      </c>
      <c r="K15" s="56">
        <v>25927</v>
      </c>
      <c r="L15" s="69">
        <v>0.05</v>
      </c>
      <c r="M15" s="42">
        <f>K15*L15</f>
        <v>1296.3500000000001</v>
      </c>
    </row>
    <row r="16" spans="2:13" x14ac:dyDescent="0.25">
      <c r="C16" s="58"/>
      <c r="D16" s="30"/>
      <c r="E16" s="31"/>
      <c r="F16" s="59" t="s">
        <v>23</v>
      </c>
      <c r="G16" s="32">
        <f t="shared" si="0"/>
        <v>0</v>
      </c>
      <c r="H16" s="32">
        <f t="shared" si="1"/>
        <v>0</v>
      </c>
      <c r="K16" s="31"/>
      <c r="L16" s="70"/>
      <c r="M16" s="32">
        <f t="shared" ref="M16:M23" si="2">K16*L16</f>
        <v>0</v>
      </c>
    </row>
    <row r="17" spans="3:13" x14ac:dyDescent="0.25">
      <c r="C17" s="58"/>
      <c r="D17" s="30"/>
      <c r="E17" s="31"/>
      <c r="F17" s="59" t="s">
        <v>23</v>
      </c>
      <c r="G17" s="32">
        <f t="shared" si="0"/>
        <v>0</v>
      </c>
      <c r="H17" s="32">
        <f t="shared" si="1"/>
        <v>0</v>
      </c>
      <c r="K17" s="31"/>
      <c r="L17" s="70"/>
      <c r="M17" s="32">
        <f t="shared" si="2"/>
        <v>0</v>
      </c>
    </row>
    <row r="18" spans="3:13" x14ac:dyDescent="0.25">
      <c r="C18" s="58"/>
      <c r="D18" s="30"/>
      <c r="E18" s="31"/>
      <c r="F18" s="59" t="s">
        <v>23</v>
      </c>
      <c r="G18" s="32">
        <f t="shared" si="0"/>
        <v>0</v>
      </c>
      <c r="H18" s="32">
        <f t="shared" si="1"/>
        <v>0</v>
      </c>
      <c r="K18" s="31"/>
      <c r="L18" s="70"/>
      <c r="M18" s="32">
        <f t="shared" si="2"/>
        <v>0</v>
      </c>
    </row>
    <row r="19" spans="3:13" x14ac:dyDescent="0.25">
      <c r="C19" s="58"/>
      <c r="D19" s="30"/>
      <c r="E19" s="31"/>
      <c r="F19" s="59" t="s">
        <v>23</v>
      </c>
      <c r="G19" s="32">
        <f t="shared" si="0"/>
        <v>0</v>
      </c>
      <c r="H19" s="32">
        <f t="shared" si="1"/>
        <v>0</v>
      </c>
      <c r="K19" s="31"/>
      <c r="L19" s="70"/>
      <c r="M19" s="32">
        <f t="shared" si="2"/>
        <v>0</v>
      </c>
    </row>
    <row r="20" spans="3:13" x14ac:dyDescent="0.25">
      <c r="C20" s="58"/>
      <c r="D20" s="30"/>
      <c r="E20" s="31"/>
      <c r="F20" s="59" t="s">
        <v>23</v>
      </c>
      <c r="G20" s="32">
        <f t="shared" si="0"/>
        <v>0</v>
      </c>
      <c r="H20" s="32">
        <f t="shared" si="1"/>
        <v>0</v>
      </c>
      <c r="K20" s="31"/>
      <c r="L20" s="70"/>
      <c r="M20" s="32">
        <f t="shared" si="2"/>
        <v>0</v>
      </c>
    </row>
    <row r="21" spans="3:13" x14ac:dyDescent="0.25">
      <c r="C21" s="58"/>
      <c r="D21" s="30"/>
      <c r="E21" s="31"/>
      <c r="F21" s="59"/>
      <c r="G21" s="32">
        <f t="shared" si="0"/>
        <v>0</v>
      </c>
      <c r="H21" s="32">
        <f t="shared" si="1"/>
        <v>0</v>
      </c>
      <c r="K21" s="31"/>
      <c r="L21" s="70"/>
      <c r="M21" s="32">
        <f t="shared" si="2"/>
        <v>0</v>
      </c>
    </row>
    <row r="22" spans="3:13" x14ac:dyDescent="0.25">
      <c r="C22" s="58"/>
      <c r="D22" s="30"/>
      <c r="E22" s="31"/>
      <c r="F22" s="59"/>
      <c r="G22" s="32">
        <f t="shared" si="0"/>
        <v>0</v>
      </c>
      <c r="H22" s="32">
        <f t="shared" si="1"/>
        <v>0</v>
      </c>
      <c r="K22" s="31"/>
      <c r="L22" s="70"/>
      <c r="M22" s="32">
        <f t="shared" si="2"/>
        <v>0</v>
      </c>
    </row>
    <row r="23" spans="3:13" x14ac:dyDescent="0.25">
      <c r="C23" s="58"/>
      <c r="D23" s="30"/>
      <c r="E23" s="31"/>
      <c r="F23" s="59"/>
      <c r="G23" s="32">
        <f t="shared" si="0"/>
        <v>0</v>
      </c>
      <c r="H23" s="32">
        <f t="shared" si="1"/>
        <v>0</v>
      </c>
      <c r="K23" s="31"/>
      <c r="L23" s="70"/>
      <c r="M23" s="32">
        <f t="shared" si="2"/>
        <v>0</v>
      </c>
    </row>
    <row r="24" spans="3:13" x14ac:dyDescent="0.25">
      <c r="C24" s="26"/>
      <c r="D24" s="26"/>
      <c r="H24" s="26"/>
    </row>
  </sheetData>
  <sheetProtection algorithmName="SHA-512" hashValue="wKBTHZ2vz/8A0Hthx28mU/gmdw3FpV9f2vvCgswRxG0oJECt/V6jB+jprlXHxncNpw/q9QVTwzTYILKK3RNyfw==" saltValue="wKGKali1AjayMV5s9ffmrw==" spinCount="100000" sheet="1" objects="1" scenarios="1"/>
  <conditionalFormatting sqref="L16:L23">
    <cfRule type="notContainsBlanks" dxfId="1" priority="3">
      <formula>LEN(TRIM(L16))&gt;0</formula>
    </cfRule>
    <cfRule type="expression" dxfId="0" priority="4">
      <formula>$K16&gt;0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A80D5EEA9F14FAC833E282E8242DA" ma:contentTypeVersion="12" ma:contentTypeDescription="Create a new document." ma:contentTypeScope="" ma:versionID="5100fc07dfbdf306b88bedcef0d9eaf6">
  <xsd:schema xmlns:xsd="http://www.w3.org/2001/XMLSchema" xmlns:xs="http://www.w3.org/2001/XMLSchema" xmlns:p="http://schemas.microsoft.com/office/2006/metadata/properties" xmlns:ns2="84f1982a-ce7f-4eeb-a2c4-805771d80166" xmlns:ns3="dc5daf64-87d4-4b5c-8df6-a98d9fa22516" targetNamespace="http://schemas.microsoft.com/office/2006/metadata/properties" ma:root="true" ma:fieldsID="ae81e07d8557ab7c12a537d1cb8b8103" ns2:_="" ns3:_="">
    <xsd:import namespace="84f1982a-ce7f-4eeb-a2c4-805771d80166"/>
    <xsd:import namespace="dc5daf64-87d4-4b5c-8df6-a98d9fa2251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1982a-ce7f-4eeb-a2c4-805771d801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63d2ebd9-73ff-4f9a-aa3a-193b47e0ff9b"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5daf64-87d4-4b5c-8df6-a98d9fa2251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0a1cdc8-24ce-45cb-a91d-790cc5717d95}" ma:internalName="TaxCatchAll" ma:showField="CatchAllData" ma:web="dc5daf64-87d4-4b5c-8df6-a98d9fa22516">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4f1982a-ce7f-4eeb-a2c4-805771d80166">
      <Terms xmlns="http://schemas.microsoft.com/office/infopath/2007/PartnerControls"/>
    </lcf76f155ced4ddcb4097134ff3c332f>
    <TaxCatchAll xmlns="dc5daf64-87d4-4b5c-8df6-a98d9fa22516" xsi:nil="true"/>
  </documentManagement>
</p:properties>
</file>

<file path=customXml/itemProps1.xml><?xml version="1.0" encoding="utf-8"?>
<ds:datastoreItem xmlns:ds="http://schemas.openxmlformats.org/officeDocument/2006/customXml" ds:itemID="{BA3ACE65-3982-44D9-8A18-766BF99236E6}"/>
</file>

<file path=customXml/itemProps2.xml><?xml version="1.0" encoding="utf-8"?>
<ds:datastoreItem xmlns:ds="http://schemas.openxmlformats.org/officeDocument/2006/customXml" ds:itemID="{2CE7758C-92CD-47C8-B94E-F8338165C16D}"/>
</file>

<file path=customXml/itemProps3.xml><?xml version="1.0" encoding="utf-8"?>
<ds:datastoreItem xmlns:ds="http://schemas.openxmlformats.org/officeDocument/2006/customXml" ds:itemID="{C3FEA7CE-D708-45F7-83FC-F072DD28FB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Expenditure Template</vt:lpstr>
      <vt:lpstr>ERNI &amp; Pensions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Geraghty</dc:creator>
  <cp:lastModifiedBy>Emma Lyons</cp:lastModifiedBy>
  <dcterms:created xsi:type="dcterms:W3CDTF">2023-11-13T14:08:45Z</dcterms:created>
  <dcterms:modified xsi:type="dcterms:W3CDTF">2023-11-22T14:29:12Z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0x010100BDDA80D5EEA9F14FAC833E282E8242DA</vt:lpwstr>
  </property>
</Properties>
</file>